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ísemné sčítání do 100" sheetId="1" r:id="rId1"/>
    <sheet name="Písemné odčítání do 100" sheetId="2" r:id="rId2"/>
    <sheet name="Písemné sčítání a odčítání" sheetId="3" r:id="rId3"/>
  </sheets>
  <definedNames/>
  <calcPr fullCalcOnLoad="1"/>
</workbook>
</file>

<file path=xl/sharedStrings.xml><?xml version="1.0" encoding="utf-8"?>
<sst xmlns="http://schemas.openxmlformats.org/spreadsheetml/2006/main" count="3" uniqueCount="1">
  <si>
    <t>Vypočítej zadané příklady. Můžeš si je nejprve vypočítat do sešitu.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</si>
</sst>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auto="1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workbookViewId="0" topLeftCell="A1">
      <selection activeCell="C6" sqref="C6"/>
    </sheetView>
  </sheetViews>
  <sheetFormatPr defaultColWidth="9.00390625" defaultRowHeight="12.75"/>
  <cols>
    <col min="1" max="1" width="4.625" style="0" customWidth="1"/>
    <col min="2" max="2" width="3.625" style="0" customWidth="1"/>
    <col min="3" max="3" width="15.625" style="0" bestFit="1" customWidth="1"/>
    <col min="5" max="5" width="15.625" style="0" bestFit="1" customWidth="1"/>
    <col min="7" max="7" width="15.625" style="0" bestFit="1" customWidth="1"/>
    <col min="9" max="9" width="15.625" style="0" bestFit="1" customWidth="1"/>
    <col min="11" max="11" width="15.625" style="0" bestFit="1" customWidth="1"/>
  </cols>
  <sheetData>
    <row r="1" spans="1:13" ht="21.75" customHeight="1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0.25">
      <c r="A4" s="1"/>
      <c r="B4" s="1"/>
      <c r="C4" s="3">
        <v>53</v>
      </c>
      <c r="D4" s="1"/>
      <c r="E4" s="3">
        <v>44</v>
      </c>
      <c r="F4" s="1"/>
      <c r="G4" s="3">
        <v>68</v>
      </c>
      <c r="H4" s="1"/>
      <c r="I4" s="3">
        <v>77</v>
      </c>
      <c r="J4" s="3"/>
      <c r="K4" s="3">
        <v>32</v>
      </c>
      <c r="L4" s="1"/>
      <c r="M4" s="1"/>
    </row>
    <row r="5" spans="1:13" ht="21" thickBot="1">
      <c r="A5" s="1"/>
      <c r="B5" s="1"/>
      <c r="C5" s="4">
        <v>38</v>
      </c>
      <c r="D5" s="1"/>
      <c r="E5" s="4">
        <v>26</v>
      </c>
      <c r="F5" s="1"/>
      <c r="G5" s="4">
        <v>27</v>
      </c>
      <c r="H5" s="1"/>
      <c r="I5" s="4">
        <v>17</v>
      </c>
      <c r="J5" s="3"/>
      <c r="K5" s="4">
        <v>59</v>
      </c>
      <c r="L5" s="1"/>
      <c r="M5" s="1"/>
    </row>
    <row r="6" spans="1:13" ht="20.25">
      <c r="A6" s="1"/>
      <c r="B6" s="1"/>
      <c r="C6" s="6"/>
      <c r="D6" s="1"/>
      <c r="E6" s="6"/>
      <c r="F6" s="1"/>
      <c r="G6" s="6"/>
      <c r="H6" s="1"/>
      <c r="I6" s="6"/>
      <c r="J6" s="3"/>
      <c r="K6" s="6"/>
      <c r="L6" s="1"/>
      <c r="M6" s="1"/>
    </row>
    <row r="7" spans="1:13" ht="20.25">
      <c r="A7" s="1"/>
      <c r="B7" s="1"/>
      <c r="C7" s="3"/>
      <c r="D7" s="1"/>
      <c r="E7" s="3"/>
      <c r="F7" s="1"/>
      <c r="G7" s="3"/>
      <c r="H7" s="1"/>
      <c r="I7" s="3"/>
      <c r="J7" s="3"/>
      <c r="K7" s="3"/>
      <c r="L7" s="1"/>
      <c r="M7" s="1"/>
    </row>
    <row r="8" spans="1:13" ht="20.25">
      <c r="A8" s="1"/>
      <c r="B8" s="1"/>
      <c r="C8" s="5">
        <f>IF(C6=91,"SPRÁVNĚ","")</f>
      </c>
      <c r="D8" s="1"/>
      <c r="E8" s="5">
        <f>IF(E6=70,"SPRÁVNĚ","")</f>
      </c>
      <c r="F8" s="1"/>
      <c r="G8" s="5">
        <f>IF(G6=95,"SPRÁVNĚ","")</f>
      </c>
      <c r="H8" s="1"/>
      <c r="I8" s="5">
        <f>IF(I6=94,"SPRÁVNĚ","")</f>
      </c>
      <c r="J8" s="3"/>
      <c r="K8" s="5">
        <f>IF(K6=91,"SPRÁVNĚ","")</f>
      </c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0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0.25">
      <c r="A12" s="1"/>
      <c r="B12" s="1"/>
      <c r="C12" s="3">
        <v>65</v>
      </c>
      <c r="D12" s="1"/>
      <c r="E12" s="3">
        <v>42</v>
      </c>
      <c r="F12" s="1"/>
      <c r="G12" s="3">
        <v>53</v>
      </c>
      <c r="H12" s="1"/>
      <c r="I12" s="3">
        <v>85</v>
      </c>
      <c r="J12" s="3"/>
      <c r="K12" s="3">
        <v>26</v>
      </c>
      <c r="L12" s="1"/>
      <c r="M12" s="1"/>
    </row>
    <row r="13" spans="1:13" ht="21" thickBot="1">
      <c r="A13" s="1"/>
      <c r="B13" s="1"/>
      <c r="C13" s="4">
        <v>19</v>
      </c>
      <c r="D13" s="1"/>
      <c r="E13" s="4">
        <v>38</v>
      </c>
      <c r="F13" s="1"/>
      <c r="G13" s="4">
        <v>29</v>
      </c>
      <c r="H13" s="1"/>
      <c r="I13" s="4">
        <v>15</v>
      </c>
      <c r="J13" s="3"/>
      <c r="K13" s="4">
        <v>57</v>
      </c>
      <c r="L13" s="1"/>
      <c r="M13" s="1"/>
    </row>
    <row r="14" spans="1:13" ht="20.25">
      <c r="A14" s="1"/>
      <c r="B14" s="1"/>
      <c r="C14" s="6"/>
      <c r="D14" s="1"/>
      <c r="E14" s="6"/>
      <c r="F14" s="1"/>
      <c r="G14" s="6"/>
      <c r="H14" s="1"/>
      <c r="I14" s="6"/>
      <c r="J14" s="3"/>
      <c r="K14" s="6"/>
      <c r="L14" s="1"/>
      <c r="M14" s="1"/>
    </row>
    <row r="15" spans="1:13" ht="20.25">
      <c r="A15" s="1"/>
      <c r="B15" s="1"/>
      <c r="C15" s="3"/>
      <c r="D15" s="1"/>
      <c r="E15" s="3"/>
      <c r="F15" s="1"/>
      <c r="G15" s="3"/>
      <c r="H15" s="1"/>
      <c r="I15" s="3"/>
      <c r="J15" s="3"/>
      <c r="K15" s="3"/>
      <c r="L15" s="1"/>
      <c r="M15" s="1"/>
    </row>
    <row r="16" spans="1:13" ht="20.25">
      <c r="A16" s="1"/>
      <c r="B16" s="1"/>
      <c r="C16" s="5">
        <f>IF(C14=84,"SPRÁVNĚ","")</f>
      </c>
      <c r="D16" s="1"/>
      <c r="E16" s="5">
        <f>IF(E14=80,"SPRÁVNĚ","")</f>
      </c>
      <c r="F16" s="1"/>
      <c r="G16" s="5">
        <f>IF(G14=82,"SPRÁVNĚ","")</f>
      </c>
      <c r="H16" s="1"/>
      <c r="I16" s="5">
        <f>IF(I14=100,"SPRÁVNĚ","")</f>
      </c>
      <c r="J16" s="3"/>
      <c r="K16" s="5">
        <f>IF(K14=83,"SPRÁVNĚ","")</f>
      </c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0.25">
      <c r="A20" s="1"/>
      <c r="B20" s="1"/>
      <c r="C20" s="3">
        <v>66</v>
      </c>
      <c r="D20" s="1"/>
      <c r="E20" s="3">
        <v>19</v>
      </c>
      <c r="F20" s="1"/>
      <c r="G20" s="3">
        <v>76</v>
      </c>
      <c r="H20" s="1"/>
      <c r="I20" s="3">
        <v>88</v>
      </c>
      <c r="J20" s="3"/>
      <c r="K20" s="3">
        <v>65</v>
      </c>
      <c r="L20" s="1"/>
      <c r="M20" s="1"/>
    </row>
    <row r="21" spans="1:13" ht="21" thickBot="1">
      <c r="A21" s="1"/>
      <c r="B21" s="1"/>
      <c r="C21" s="4">
        <v>26</v>
      </c>
      <c r="D21" s="1"/>
      <c r="E21" s="4">
        <v>54</v>
      </c>
      <c r="F21" s="1"/>
      <c r="G21" s="4">
        <v>24</v>
      </c>
      <c r="H21" s="1"/>
      <c r="I21" s="4">
        <v>9</v>
      </c>
      <c r="J21" s="3"/>
      <c r="K21" s="4">
        <v>28</v>
      </c>
      <c r="L21" s="1"/>
      <c r="M21" s="1"/>
    </row>
    <row r="22" spans="1:13" ht="20.25">
      <c r="A22" s="1"/>
      <c r="B22" s="1"/>
      <c r="C22" s="6"/>
      <c r="D22" s="1"/>
      <c r="E22" s="6"/>
      <c r="F22" s="1"/>
      <c r="G22" s="6"/>
      <c r="H22" s="1"/>
      <c r="I22" s="6"/>
      <c r="J22" s="3"/>
      <c r="K22" s="6"/>
      <c r="L22" s="1"/>
      <c r="M22" s="1"/>
    </row>
    <row r="23" spans="1:13" ht="20.25">
      <c r="A23" s="1"/>
      <c r="B23" s="1"/>
      <c r="C23" s="3"/>
      <c r="D23" s="1"/>
      <c r="E23" s="3"/>
      <c r="F23" s="1"/>
      <c r="G23" s="3"/>
      <c r="H23" s="1"/>
      <c r="I23" s="3"/>
      <c r="J23" s="3"/>
      <c r="K23" s="3"/>
      <c r="L23" s="1"/>
      <c r="M23" s="1"/>
    </row>
    <row r="24" spans="1:13" ht="20.25">
      <c r="A24" s="1"/>
      <c r="B24" s="1"/>
      <c r="C24" s="5">
        <f>IF(C22=92,"SPRÁVNĚ","")</f>
      </c>
      <c r="D24" s="1"/>
      <c r="E24" s="5">
        <f>IF(E22=73,"SPRÁVNĚ","")</f>
      </c>
      <c r="F24" s="1"/>
      <c r="G24" s="5">
        <f>IF(G22=100,"SPRÁVNĚ","")</f>
      </c>
      <c r="H24" s="1"/>
      <c r="I24" s="5">
        <f>IF(I22=97,"SPRÁVNĚ","")</f>
      </c>
      <c r="J24" s="3"/>
      <c r="K24" s="5">
        <f>IF(K22=93,"SPRÁVNĚ","")</f>
      </c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sheetProtection sheet="1" objects="1" scenarios="1"/>
  <conditionalFormatting sqref="C8 E8 G8 I8 K8 C16 E16 G16 I16 K16 C24 E24 G24 I24 K24">
    <cfRule type="cellIs" priority="1" dxfId="0" operator="equal" stopIfTrue="1">
      <formula>"SPRÁVNĚ"</formula>
    </cfRule>
    <cfRule type="cellIs" priority="2" dxfId="1" operator="equal" stopIfTrue="1">
      <formula>"ŠPATNĚ"</formula>
    </cfRule>
  </conditionalFormatting>
  <printOptions/>
  <pageMargins left="0.75" right="0.75" top="1" bottom="1" header="0.4921259845" footer="0.492125984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4.00390625" style="0" customWidth="1"/>
    <col min="3" max="3" width="15.625" style="0" bestFit="1" customWidth="1"/>
    <col min="5" max="5" width="15.625" style="0" bestFit="1" customWidth="1"/>
    <col min="7" max="7" width="15.625" style="0" bestFit="1" customWidth="1"/>
    <col min="9" max="9" width="15.625" style="0" bestFit="1" customWidth="1"/>
    <col min="11" max="11" width="15.625" style="0" bestFit="1" customWidth="1"/>
  </cols>
  <sheetData>
    <row r="1" spans="1:13" ht="21.75" customHeight="1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0.25">
      <c r="A4" s="1"/>
      <c r="B4" s="1"/>
      <c r="C4" s="3">
        <v>84</v>
      </c>
      <c r="D4" s="1"/>
      <c r="E4" s="3">
        <v>91</v>
      </c>
      <c r="F4" s="1"/>
      <c r="G4" s="3">
        <v>64</v>
      </c>
      <c r="H4" s="1"/>
      <c r="I4" s="3">
        <v>77</v>
      </c>
      <c r="J4" s="3"/>
      <c r="K4" s="3">
        <v>32</v>
      </c>
      <c r="L4" s="1"/>
      <c r="M4" s="1"/>
    </row>
    <row r="5" spans="1:13" ht="21" thickBot="1">
      <c r="A5" s="1"/>
      <c r="B5" s="1"/>
      <c r="C5" s="4">
        <v>-56</v>
      </c>
      <c r="D5" s="1"/>
      <c r="E5" s="4">
        <v>-26</v>
      </c>
      <c r="F5" s="1"/>
      <c r="G5" s="4">
        <v>-58</v>
      </c>
      <c r="H5" s="1"/>
      <c r="I5" s="4">
        <v>-59</v>
      </c>
      <c r="J5" s="3"/>
      <c r="K5" s="4">
        <v>-15</v>
      </c>
      <c r="L5" s="1"/>
      <c r="M5" s="1"/>
    </row>
    <row r="6" spans="1:13" ht="20.25">
      <c r="A6" s="1"/>
      <c r="B6" s="1"/>
      <c r="C6" s="6"/>
      <c r="D6" s="1"/>
      <c r="E6" s="6"/>
      <c r="F6" s="1"/>
      <c r="G6" s="6"/>
      <c r="H6" s="1"/>
      <c r="I6" s="6"/>
      <c r="J6" s="3"/>
      <c r="K6" s="6"/>
      <c r="L6" s="1"/>
      <c r="M6" s="1"/>
    </row>
    <row r="7" spans="1:13" ht="20.25">
      <c r="A7" s="1"/>
      <c r="B7" s="1"/>
      <c r="C7" s="3"/>
      <c r="D7" s="1"/>
      <c r="E7" s="3"/>
      <c r="F7" s="1"/>
      <c r="G7" s="3"/>
      <c r="H7" s="1"/>
      <c r="I7" s="3"/>
      <c r="J7" s="3"/>
      <c r="K7" s="3"/>
      <c r="L7" s="1"/>
      <c r="M7" s="1"/>
    </row>
    <row r="8" spans="1:13" ht="20.25">
      <c r="A8" s="1"/>
      <c r="B8" s="1"/>
      <c r="C8" s="5">
        <f>IF(C6=28,"SPRÁVNĚ","")</f>
      </c>
      <c r="D8" s="1"/>
      <c r="E8" s="5">
        <f>IF(E6=65,"SPRÁVNĚ","")</f>
      </c>
      <c r="F8" s="1"/>
      <c r="G8" s="5">
        <f>IF(G6=6,"SPRÁVNĚ","")</f>
      </c>
      <c r="H8" s="1"/>
      <c r="I8" s="5">
        <f>IF(I6=18,"SPRÁVNĚ","")</f>
      </c>
      <c r="J8" s="3"/>
      <c r="K8" s="5">
        <f>IF(K6=17,"SPRÁVNĚ","")</f>
      </c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0.25">
      <c r="A12" s="1"/>
      <c r="B12" s="1"/>
      <c r="C12" s="3">
        <v>65</v>
      </c>
      <c r="D12" s="1"/>
      <c r="E12" s="3">
        <v>42</v>
      </c>
      <c r="F12" s="1"/>
      <c r="G12" s="3">
        <v>53</v>
      </c>
      <c r="H12" s="1"/>
      <c r="I12" s="3">
        <v>85</v>
      </c>
      <c r="J12" s="3"/>
      <c r="K12" s="3">
        <v>100</v>
      </c>
      <c r="L12" s="1"/>
      <c r="M12" s="1"/>
    </row>
    <row r="13" spans="1:13" ht="21" thickBot="1">
      <c r="A13" s="1"/>
      <c r="B13" s="1"/>
      <c r="C13" s="4">
        <v>-49</v>
      </c>
      <c r="D13" s="1"/>
      <c r="E13" s="4">
        <v>-19</v>
      </c>
      <c r="F13" s="1"/>
      <c r="G13" s="4">
        <v>-27</v>
      </c>
      <c r="H13" s="1"/>
      <c r="I13" s="4">
        <v>-37</v>
      </c>
      <c r="J13" s="3"/>
      <c r="K13" s="4">
        <v>-51</v>
      </c>
      <c r="L13" s="1"/>
      <c r="M13" s="1"/>
    </row>
    <row r="14" spans="1:13" ht="20.25">
      <c r="A14" s="1"/>
      <c r="B14" s="1"/>
      <c r="C14" s="6"/>
      <c r="D14" s="1"/>
      <c r="E14" s="6"/>
      <c r="F14" s="1"/>
      <c r="G14" s="6"/>
      <c r="H14" s="1"/>
      <c r="I14" s="6"/>
      <c r="J14" s="3"/>
      <c r="K14" s="6"/>
      <c r="L14" s="1"/>
      <c r="M14" s="1"/>
    </row>
    <row r="15" spans="1:13" ht="20.25">
      <c r="A15" s="1"/>
      <c r="B15" s="1"/>
      <c r="C15" s="3"/>
      <c r="D15" s="1"/>
      <c r="E15" s="3"/>
      <c r="F15" s="1"/>
      <c r="G15" s="3"/>
      <c r="H15" s="1"/>
      <c r="I15" s="3"/>
      <c r="J15" s="3"/>
      <c r="K15" s="3"/>
      <c r="L15" s="1"/>
      <c r="M15" s="1"/>
    </row>
    <row r="16" spans="1:13" ht="20.25">
      <c r="A16" s="1"/>
      <c r="B16" s="1"/>
      <c r="C16" s="5">
        <f>IF(C14=16,"SPRÁVNĚ","")</f>
      </c>
      <c r="D16" s="1"/>
      <c r="E16" s="5">
        <f>IF(E14=23,"SPRÁVNĚ","")</f>
      </c>
      <c r="F16" s="1"/>
      <c r="G16" s="5">
        <f>IF(G14=26,"SPRÁVNĚ","")</f>
      </c>
      <c r="H16" s="1"/>
      <c r="I16" s="5">
        <f>IF(I14=48,"SPRÁVNĚ","")</f>
      </c>
      <c r="J16" s="3"/>
      <c r="K16" s="5">
        <f>IF(K14=49,"SPRÁVNĚ","")</f>
      </c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0.25">
      <c r="A20" s="1"/>
      <c r="B20" s="1"/>
      <c r="C20" s="3">
        <v>62</v>
      </c>
      <c r="D20" s="1"/>
      <c r="E20" s="3">
        <v>91</v>
      </c>
      <c r="F20" s="1"/>
      <c r="G20" s="3">
        <v>76</v>
      </c>
      <c r="H20" s="1"/>
      <c r="I20" s="3">
        <v>88</v>
      </c>
      <c r="J20" s="3"/>
      <c r="K20" s="3">
        <v>65</v>
      </c>
      <c r="L20" s="1"/>
      <c r="M20" s="1"/>
    </row>
    <row r="21" spans="1:13" ht="21" thickBot="1">
      <c r="A21" s="1"/>
      <c r="B21" s="1"/>
      <c r="C21" s="4">
        <v>-36</v>
      </c>
      <c r="D21" s="1"/>
      <c r="E21" s="4">
        <v>-54</v>
      </c>
      <c r="F21" s="1"/>
      <c r="G21" s="4">
        <v>-38</v>
      </c>
      <c r="H21" s="1"/>
      <c r="I21" s="4">
        <v>-39</v>
      </c>
      <c r="J21" s="3"/>
      <c r="K21" s="4">
        <v>-28</v>
      </c>
      <c r="L21" s="1"/>
      <c r="M21" s="1"/>
    </row>
    <row r="22" spans="1:13" ht="20.25">
      <c r="A22" s="1"/>
      <c r="B22" s="1"/>
      <c r="C22" s="6"/>
      <c r="D22" s="1"/>
      <c r="E22" s="6"/>
      <c r="F22" s="1"/>
      <c r="G22" s="6"/>
      <c r="H22" s="1"/>
      <c r="I22" s="6"/>
      <c r="J22" s="3"/>
      <c r="K22" s="6"/>
      <c r="L22" s="1"/>
      <c r="M22" s="1"/>
    </row>
    <row r="23" spans="1:13" ht="20.25">
      <c r="A23" s="1"/>
      <c r="B23" s="1"/>
      <c r="C23" s="3"/>
      <c r="D23" s="1"/>
      <c r="E23" s="3"/>
      <c r="F23" s="1"/>
      <c r="G23" s="3"/>
      <c r="H23" s="1"/>
      <c r="I23" s="3"/>
      <c r="J23" s="3"/>
      <c r="K23" s="3"/>
      <c r="L23" s="1"/>
      <c r="M23" s="1"/>
    </row>
    <row r="24" spans="1:13" ht="20.25">
      <c r="A24" s="1"/>
      <c r="B24" s="1"/>
      <c r="C24" s="5">
        <f>IF(C22=26,"SPRÁVNĚ","")</f>
      </c>
      <c r="D24" s="1"/>
      <c r="E24" s="5">
        <f>IF(E22=37,"SPRÁVNĚ","")</f>
      </c>
      <c r="F24" s="1"/>
      <c r="G24" s="5">
        <f>IF(G22=38,"SPRÁVNĚ","")</f>
      </c>
      <c r="H24" s="1"/>
      <c r="I24" s="5">
        <f>IF(I22=49,"SPRÁVNĚ","")</f>
      </c>
      <c r="J24" s="3"/>
      <c r="K24" s="5">
        <f>IF(K22=37,"SPRÁVNĚ","")</f>
      </c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sheetProtection sheet="1" objects="1" scenarios="1"/>
  <conditionalFormatting sqref="C8 E8 G8 I8 K8 C16 E16 G16 I16 K16 C24 E24 G24 I24 K24">
    <cfRule type="cellIs" priority="1" dxfId="0" operator="equal" stopIfTrue="1">
      <formula>"SPRÁVNĚ"</formula>
    </cfRule>
    <cfRule type="cellIs" priority="2" dxfId="1" operator="equal" stopIfTrue="1">
      <formula>"ŠPATNĚ"</formula>
    </cfRule>
  </conditionalFormatting>
  <printOptions/>
  <pageMargins left="0.75" right="0.75" top="1" bottom="1" header="0.4921259845" footer="0.492125984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showGridLines="0" workbookViewId="0" topLeftCell="A1">
      <selection activeCell="C6" sqref="C6"/>
    </sheetView>
  </sheetViews>
  <sheetFormatPr defaultColWidth="9.00390625" defaultRowHeight="12.75"/>
  <cols>
    <col min="1" max="2" width="4.125" style="0" customWidth="1"/>
    <col min="3" max="3" width="15.625" style="0" bestFit="1" customWidth="1"/>
    <col min="5" max="5" width="15.625" style="0" bestFit="1" customWidth="1"/>
    <col min="7" max="7" width="15.625" style="0" bestFit="1" customWidth="1"/>
    <col min="9" max="9" width="15.625" style="0" bestFit="1" customWidth="1"/>
    <col min="11" max="11" width="15.625" style="0" bestFit="1" customWidth="1"/>
  </cols>
  <sheetData>
    <row r="1" spans="1:13" ht="21.75" customHeight="1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0.25">
      <c r="A4" s="1"/>
      <c r="B4" s="1"/>
      <c r="C4" s="3">
        <v>76</v>
      </c>
      <c r="D4" s="1"/>
      <c r="E4" s="3">
        <v>91</v>
      </c>
      <c r="F4" s="1"/>
      <c r="G4" s="3">
        <v>46</v>
      </c>
      <c r="H4" s="1"/>
      <c r="I4" s="3">
        <v>72</v>
      </c>
      <c r="J4" s="3"/>
      <c r="K4" s="3">
        <v>32</v>
      </c>
      <c r="L4" s="1"/>
      <c r="M4" s="1"/>
    </row>
    <row r="5" spans="1:13" ht="21" thickBot="1">
      <c r="A5" s="1"/>
      <c r="B5" s="1"/>
      <c r="C5" s="4">
        <v>-57</v>
      </c>
      <c r="D5" s="1"/>
      <c r="E5" s="4">
        <v>-57</v>
      </c>
      <c r="F5" s="1"/>
      <c r="G5" s="4">
        <v>48</v>
      </c>
      <c r="H5" s="1"/>
      <c r="I5" s="4">
        <v>-59</v>
      </c>
      <c r="J5" s="3"/>
      <c r="K5" s="4">
        <v>49</v>
      </c>
      <c r="L5" s="1"/>
      <c r="M5" s="1"/>
    </row>
    <row r="6" spans="1:13" ht="20.25">
      <c r="A6" s="1"/>
      <c r="B6" s="1"/>
      <c r="C6" s="6"/>
      <c r="D6" s="1"/>
      <c r="E6" s="6"/>
      <c r="F6" s="1"/>
      <c r="G6" s="6"/>
      <c r="H6" s="1"/>
      <c r="I6" s="6"/>
      <c r="J6" s="3"/>
      <c r="K6" s="6"/>
      <c r="L6" s="1"/>
      <c r="M6" s="1"/>
    </row>
    <row r="7" spans="1:13" ht="20.25">
      <c r="A7" s="1"/>
      <c r="B7" s="1"/>
      <c r="C7" s="3"/>
      <c r="D7" s="1"/>
      <c r="E7" s="3"/>
      <c r="F7" s="1"/>
      <c r="G7" s="3"/>
      <c r="H7" s="1"/>
      <c r="I7" s="3"/>
      <c r="J7" s="3"/>
      <c r="K7" s="3"/>
      <c r="L7" s="1"/>
      <c r="M7" s="1"/>
    </row>
    <row r="8" spans="1:13" ht="20.25">
      <c r="A8" s="1"/>
      <c r="B8" s="1"/>
      <c r="C8" s="5">
        <f>IF(C6=19,"SPRÁVNĚ","")</f>
      </c>
      <c r="D8" s="1"/>
      <c r="E8" s="5">
        <f>IF(E6=34,"SPRÁVNĚ","")</f>
      </c>
      <c r="F8" s="1"/>
      <c r="G8" s="5">
        <f>IF(G6=94,"SPRÁVNĚ","")</f>
      </c>
      <c r="H8" s="1"/>
      <c r="I8" s="5">
        <f>IF(I6=13,"SPRÁVNĚ","")</f>
      </c>
      <c r="J8" s="3"/>
      <c r="K8" s="5">
        <f>IF(K6=81,"SPRÁVNĚ","")</f>
      </c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0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0.25">
      <c r="A12" s="1"/>
      <c r="B12" s="1"/>
      <c r="C12" s="3">
        <v>52</v>
      </c>
      <c r="D12" s="1"/>
      <c r="E12" s="3">
        <v>42</v>
      </c>
      <c r="F12" s="1"/>
      <c r="G12" s="3">
        <v>62</v>
      </c>
      <c r="H12" s="1"/>
      <c r="I12" s="3">
        <v>58</v>
      </c>
      <c r="J12" s="3"/>
      <c r="K12" s="3">
        <v>100</v>
      </c>
      <c r="L12" s="1"/>
      <c r="M12" s="1"/>
    </row>
    <row r="13" spans="1:13" ht="21" thickBot="1">
      <c r="A13" s="1"/>
      <c r="B13" s="1"/>
      <c r="C13" s="4">
        <v>39</v>
      </c>
      <c r="D13" s="1"/>
      <c r="E13" s="4">
        <v>19</v>
      </c>
      <c r="F13" s="1"/>
      <c r="G13" s="4">
        <v>-27</v>
      </c>
      <c r="H13" s="1"/>
      <c r="I13" s="4">
        <v>35</v>
      </c>
      <c r="J13" s="3"/>
      <c r="K13" s="4">
        <v>-63</v>
      </c>
      <c r="L13" s="1"/>
      <c r="M13" s="1"/>
    </row>
    <row r="14" spans="1:13" ht="20.25">
      <c r="A14" s="1"/>
      <c r="B14" s="1"/>
      <c r="C14" s="6"/>
      <c r="D14" s="1"/>
      <c r="E14" s="6"/>
      <c r="F14" s="1"/>
      <c r="G14" s="6"/>
      <c r="H14" s="1"/>
      <c r="I14" s="6"/>
      <c r="J14" s="3"/>
      <c r="K14" s="6"/>
      <c r="L14" s="1"/>
      <c r="M14" s="1"/>
    </row>
    <row r="15" spans="1:13" ht="20.25">
      <c r="A15" s="1"/>
      <c r="B15" s="1"/>
      <c r="C15" s="3"/>
      <c r="D15" s="1"/>
      <c r="E15" s="3"/>
      <c r="F15" s="1"/>
      <c r="G15" s="3"/>
      <c r="H15" s="1"/>
      <c r="I15" s="3"/>
      <c r="J15" s="3"/>
      <c r="K15" s="3"/>
      <c r="L15" s="1"/>
      <c r="M15" s="1"/>
    </row>
    <row r="16" spans="1:13" ht="20.25">
      <c r="A16" s="1"/>
      <c r="B16" s="1"/>
      <c r="C16" s="5">
        <f>IF(C14=91,"SPRÁVNĚ","")</f>
      </c>
      <c r="D16" s="1"/>
      <c r="E16" s="5">
        <f>IF(E14=61,"SPRÁVNĚ","")</f>
      </c>
      <c r="F16" s="1"/>
      <c r="G16" s="5">
        <f>IF(G14=35,"SPRÁVNĚ","")</f>
      </c>
      <c r="H16" s="1"/>
      <c r="I16" s="5">
        <f>IF(I14=93,"SPRÁVNĚ","")</f>
      </c>
      <c r="J16" s="3"/>
      <c r="K16" s="5">
        <f>IF(K14=37,"SPRÁVNĚ","")</f>
      </c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0.25">
      <c r="A20" s="1"/>
      <c r="B20" s="1"/>
      <c r="C20" s="3">
        <v>83</v>
      </c>
      <c r="D20" s="1"/>
      <c r="E20" s="3">
        <v>83</v>
      </c>
      <c r="F20" s="1"/>
      <c r="G20" s="3">
        <v>93</v>
      </c>
      <c r="H20" s="1"/>
      <c r="I20" s="3">
        <v>28</v>
      </c>
      <c r="J20" s="3"/>
      <c r="K20" s="3">
        <v>65</v>
      </c>
      <c r="L20" s="1"/>
      <c r="M20" s="1"/>
    </row>
    <row r="21" spans="1:13" ht="21" thickBot="1">
      <c r="A21" s="1"/>
      <c r="B21" s="1"/>
      <c r="C21" s="4">
        <v>-36</v>
      </c>
      <c r="D21" s="1"/>
      <c r="E21" s="4">
        <v>-19</v>
      </c>
      <c r="F21" s="1"/>
      <c r="G21" s="4">
        <v>-38</v>
      </c>
      <c r="H21" s="1"/>
      <c r="I21" s="4">
        <v>39</v>
      </c>
      <c r="J21" s="3"/>
      <c r="K21" s="4">
        <v>28</v>
      </c>
      <c r="L21" s="1"/>
      <c r="M21" s="1"/>
    </row>
    <row r="22" spans="1:13" ht="20.25">
      <c r="A22" s="1"/>
      <c r="B22" s="1"/>
      <c r="C22" s="6"/>
      <c r="D22" s="1"/>
      <c r="E22" s="6"/>
      <c r="F22" s="1"/>
      <c r="G22" s="6"/>
      <c r="H22" s="1"/>
      <c r="I22" s="6"/>
      <c r="J22" s="3"/>
      <c r="K22" s="6"/>
      <c r="L22" s="1"/>
      <c r="M22" s="1"/>
    </row>
    <row r="23" spans="1:13" ht="20.25">
      <c r="A23" s="1"/>
      <c r="B23" s="1"/>
      <c r="C23" s="3"/>
      <c r="D23" s="1"/>
      <c r="E23" s="3"/>
      <c r="F23" s="1"/>
      <c r="G23" s="3"/>
      <c r="H23" s="1"/>
      <c r="I23" s="3"/>
      <c r="J23" s="3"/>
      <c r="K23" s="3"/>
      <c r="L23" s="1"/>
      <c r="M23" s="1"/>
    </row>
    <row r="24" spans="1:13" ht="20.25">
      <c r="A24" s="1"/>
      <c r="B24" s="1"/>
      <c r="C24" s="5">
        <f>IF(C22=47,"SPRÁVNĚ","")</f>
      </c>
      <c r="D24" s="1"/>
      <c r="E24" s="5">
        <f>IF(E22=64,"SPRÁVNĚ","")</f>
      </c>
      <c r="F24" s="1"/>
      <c r="G24" s="5">
        <f>IF(G22=55,"SPRÁVNĚ","")</f>
      </c>
      <c r="H24" s="1"/>
      <c r="I24" s="5">
        <f>IF(I22=67,"SPRÁVNĚ","")</f>
      </c>
      <c r="J24" s="3"/>
      <c r="K24" s="5">
        <f>IF(K22=93,"SPRÁVNĚ","")</f>
      </c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sheetProtection sheet="1" objects="1" scenarios="1"/>
  <conditionalFormatting sqref="C8 E8 G8 I8 K8 C16 E16 G16 I16 K16 C24 E24 G24 I24 K24">
    <cfRule type="cellIs" priority="1" dxfId="0" operator="equal" stopIfTrue="1">
      <formula>"SPRÁVNĚ"</formula>
    </cfRule>
    <cfRule type="cellIs" priority="2" dxfId="1" operator="equal" stopIfTrue="1">
      <formula>"ŠPATNĚ"</formula>
    </cfRule>
  </conditionalFormatting>
  <printOptions/>
  <pageMargins left="0.75" right="0.75" top="1" bottom="1" header="0.4921259845" footer="0.492125984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Písemné sčítání a odčítání do 100</dc:title>
  <dc:subject>Matematika</dc:subject>
  <dc:creator>Lubomír Šára</dc:creator>
  <cp:keywords/>
  <dc:description/>
  <cp:lastModifiedBy>LS</cp:lastModifiedBy>
  <cp:lastPrinted>2004-11-20T10:52:36Z</cp:lastPrinted>
  <dcterms:created xsi:type="dcterms:W3CDTF">2004-11-20T09:39:22Z</dcterms:created>
  <dcterms:modified xsi:type="dcterms:W3CDTF">2007-10-15T19:07:09Z</dcterms:modified>
  <cp:category/>
  <cp:version/>
  <cp:contentType/>
  <cp:contentStatus/>
</cp:coreProperties>
</file>